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"/>
    </mc:Choice>
  </mc:AlternateContent>
  <bookViews>
    <workbookView xWindow="0" yWindow="0" windowWidth="19200" windowHeight="1278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D64" i="1" s="1"/>
  <c r="C66" i="1"/>
  <c r="B66" i="1"/>
  <c r="D65" i="1"/>
  <c r="C65" i="1"/>
  <c r="C64" i="1" s="1"/>
  <c r="C72" i="1" s="1"/>
  <c r="C74" i="1" s="1"/>
  <c r="B65" i="1"/>
  <c r="B64" i="1"/>
  <c r="B72" i="1" s="1"/>
  <c r="B74" i="1" s="1"/>
  <c r="D63" i="1"/>
  <c r="D72" i="1" s="1"/>
  <c r="D74" i="1" s="1"/>
  <c r="C63" i="1"/>
  <c r="B63" i="1"/>
  <c r="D55" i="1"/>
  <c r="C55" i="1"/>
  <c r="B55" i="1"/>
  <c r="D53" i="1"/>
  <c r="C53" i="1"/>
  <c r="B53" i="1"/>
  <c r="D51" i="1"/>
  <c r="D49" i="1" s="1"/>
  <c r="C51" i="1"/>
  <c r="B51" i="1"/>
  <c r="D50" i="1"/>
  <c r="C50" i="1"/>
  <c r="C49" i="1" s="1"/>
  <c r="C57" i="1" s="1"/>
  <c r="C59" i="1" s="1"/>
  <c r="B50" i="1"/>
  <c r="B49" i="1"/>
  <c r="B57" i="1" s="1"/>
  <c r="B59" i="1" s="1"/>
  <c r="D48" i="1"/>
  <c r="D57" i="1" s="1"/>
  <c r="D59" i="1" s="1"/>
  <c r="C48" i="1"/>
  <c r="B48" i="1"/>
  <c r="D44" i="1"/>
  <c r="D11" i="1" s="1"/>
  <c r="D8" i="1" s="1"/>
  <c r="D21" i="1" s="1"/>
  <c r="D23" i="1" s="1"/>
  <c r="D25" i="1" s="1"/>
  <c r="D33" i="1" s="1"/>
  <c r="D40" i="1"/>
  <c r="C40" i="1"/>
  <c r="C44" i="1" s="1"/>
  <c r="C11" i="1" s="1"/>
  <c r="C8" i="1" s="1"/>
  <c r="C21" i="1" s="1"/>
  <c r="C23" i="1" s="1"/>
  <c r="C25" i="1" s="1"/>
  <c r="C33" i="1" s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<sst xmlns="http://schemas.openxmlformats.org/spreadsheetml/2006/main" count="65" uniqueCount="45">
  <si>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</si>
  <si>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</si>
  <si>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</si>
  <si>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septiembre de 2019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</si>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</sst>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3"/>
    </xf>
    <xf numFmtId="164" fontId="1" fillId="3" borderId="13" xfId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LDF%203ER.%20TRIM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75"/>
  <sheetViews>
    <sheetView tabSelected="1" zoomScale="60" zoomScaleNormal="60" workbookViewId="0">
      <selection activeCell="B41" sqref="B41:D4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21147485476</v>
      </c>
      <c r="C8" s="18">
        <f>SUM(C9:C11)</f>
        <v>18101471503.889999</v>
      </c>
      <c r="D8" s="18">
        <f>SUM(D9:D11)</f>
        <v>18101471503.889999</v>
      </c>
    </row>
    <row r="9" spans="1:4" x14ac:dyDescent="0.25">
      <c r="A9" s="19" t="s">
        <v>10</v>
      </c>
      <c r="B9" s="20">
        <v>10629171971</v>
      </c>
      <c r="C9" s="20">
        <v>9405971538.7299995</v>
      </c>
      <c r="D9" s="20">
        <v>9405971538.7299995</v>
      </c>
    </row>
    <row r="10" spans="1:4" x14ac:dyDescent="0.25">
      <c r="A10" s="19" t="s">
        <v>11</v>
      </c>
      <c r="B10" s="20">
        <v>10550591035</v>
      </c>
      <c r="C10" s="20">
        <v>8719263637.8099995</v>
      </c>
      <c r="D10" s="20">
        <v>8719263637.8099995</v>
      </c>
    </row>
    <row r="11" spans="1:4" x14ac:dyDescent="0.25">
      <c r="A11" s="19" t="s">
        <v>12</v>
      </c>
      <c r="B11" s="20">
        <f>B44</f>
        <v>-32277530</v>
      </c>
      <c r="C11" s="20">
        <f>C44</f>
        <v>-23763672.649999999</v>
      </c>
      <c r="D11" s="20">
        <f>D44</f>
        <v>-23763672.649999999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21147485476</v>
      </c>
      <c r="C13" s="18">
        <f>C14+C15</f>
        <v>16179854113.299999</v>
      </c>
      <c r="D13" s="18">
        <f>D14+D15</f>
        <v>16049801116.919998</v>
      </c>
    </row>
    <row r="14" spans="1:4" x14ac:dyDescent="0.25">
      <c r="A14" s="19" t="s">
        <v>14</v>
      </c>
      <c r="B14" s="20">
        <v>10596894441</v>
      </c>
      <c r="C14" s="20">
        <v>7784452258.5</v>
      </c>
      <c r="D14" s="20">
        <v>7659479285.4399996</v>
      </c>
    </row>
    <row r="15" spans="1:4" x14ac:dyDescent="0.25">
      <c r="A15" s="19" t="s">
        <v>15</v>
      </c>
      <c r="B15" s="20">
        <v>10550591035</v>
      </c>
      <c r="C15" s="20">
        <v>8395401854.8000002</v>
      </c>
      <c r="D15" s="20">
        <v>8390321831.4799995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446052842.88999999</v>
      </c>
      <c r="D17" s="24">
        <f>D18+D19</f>
        <v>446052842.88999999</v>
      </c>
    </row>
    <row r="18" spans="1:4" x14ac:dyDescent="0.25">
      <c r="A18" s="19" t="s">
        <v>17</v>
      </c>
      <c r="B18" s="25">
        <v>0</v>
      </c>
      <c r="C18" s="20">
        <v>278358547.63</v>
      </c>
      <c r="D18" s="20">
        <v>278358547.63</v>
      </c>
    </row>
    <row r="19" spans="1:4" x14ac:dyDescent="0.25">
      <c r="A19" s="19" t="s">
        <v>18</v>
      </c>
      <c r="B19" s="25">
        <v>0</v>
      </c>
      <c r="C19" s="20">
        <v>167694295.25999999</v>
      </c>
      <c r="D19" s="20">
        <v>167694295.25999999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2367670233.48</v>
      </c>
      <c r="D21" s="18">
        <f>D8-D13+D17</f>
        <v>2497723229.8600011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32277530</v>
      </c>
      <c r="C23" s="18">
        <f>C21-C11</f>
        <v>2391433906.1300001</v>
      </c>
      <c r="D23" s="18">
        <f>D21-D11</f>
        <v>2521486902.5100012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32277530</v>
      </c>
      <c r="C25" s="18">
        <f>C23-C17</f>
        <v>1945381063.2400002</v>
      </c>
      <c r="D25" s="18">
        <f>D23-D17</f>
        <v>2075434059.6200013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258757643</v>
      </c>
      <c r="C29" s="32">
        <f>C30+C31</f>
        <v>192378998.66</v>
      </c>
      <c r="D29" s="32">
        <f>D30+D31</f>
        <v>192378998.66</v>
      </c>
    </row>
    <row r="30" spans="1:4" x14ac:dyDescent="0.25">
      <c r="A30" s="19" t="s">
        <v>26</v>
      </c>
      <c r="B30" s="33">
        <v>258757643</v>
      </c>
      <c r="C30" s="33">
        <v>192378998.66</v>
      </c>
      <c r="D30" s="33">
        <v>192378998.66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291035173</v>
      </c>
      <c r="C33" s="32">
        <f>C25+C29</f>
        <v>2137760061.9000003</v>
      </c>
      <c r="D33" s="32">
        <f>D25+D29</f>
        <v>2267813058.2800012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32277530</v>
      </c>
      <c r="C40" s="38">
        <f>C41+C42</f>
        <v>23763672.649999999</v>
      </c>
      <c r="D40" s="38">
        <f>D41+D42</f>
        <v>23763672.649999999</v>
      </c>
    </row>
    <row r="41" spans="1:4" x14ac:dyDescent="0.25">
      <c r="A41" s="19" t="s">
        <v>34</v>
      </c>
      <c r="B41" s="34">
        <v>32277530</v>
      </c>
      <c r="C41" s="34">
        <v>23763672.649999999</v>
      </c>
      <c r="D41" s="34">
        <v>23763672.649999999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-32277530</v>
      </c>
      <c r="C44" s="38">
        <f>C37-C40</f>
        <v>-23763672.649999999</v>
      </c>
      <c r="D44" s="38">
        <f>D37-D40</f>
        <v>-23763672.649999999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10629171971</v>
      </c>
      <c r="C48" s="42">
        <f>C9</f>
        <v>9405971538.7299995</v>
      </c>
      <c r="D48" s="42">
        <f>D9</f>
        <v>9405971538.7299995</v>
      </c>
    </row>
    <row r="49" spans="1:4" x14ac:dyDescent="0.25">
      <c r="A49" s="28" t="s">
        <v>38</v>
      </c>
      <c r="B49" s="32">
        <f>B50-B51</f>
        <v>-32277530</v>
      </c>
      <c r="C49" s="32">
        <f>C50-C51</f>
        <v>-23763672.649999999</v>
      </c>
      <c r="D49" s="32">
        <f>D50-D51</f>
        <v>-23763672.649999999</v>
      </c>
    </row>
    <row r="50" spans="1:4" x14ac:dyDescent="0.25">
      <c r="A50" s="19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19" t="s">
        <v>34</v>
      </c>
      <c r="B51" s="34">
        <f>+B41</f>
        <v>32277530</v>
      </c>
      <c r="C51" s="34">
        <f>+C41</f>
        <v>23763672.649999999</v>
      </c>
      <c r="D51" s="34">
        <f>+D41</f>
        <v>23763672.649999999</v>
      </c>
    </row>
    <row r="52" spans="1:4" x14ac:dyDescent="0.25">
      <c r="A52" s="35"/>
      <c r="B52" s="39"/>
      <c r="C52" s="39"/>
      <c r="D52" s="39"/>
    </row>
    <row r="53" spans="1:4" x14ac:dyDescent="0.25">
      <c r="A53" s="21" t="s">
        <v>14</v>
      </c>
      <c r="B53" s="34">
        <f>B14</f>
        <v>10596894441</v>
      </c>
      <c r="C53" s="34">
        <f>C14</f>
        <v>7784452258.5</v>
      </c>
      <c r="D53" s="34">
        <f>D14</f>
        <v>7659479285.4399996</v>
      </c>
    </row>
    <row r="54" spans="1:4" x14ac:dyDescent="0.25">
      <c r="A54" s="35"/>
      <c r="B54" s="39"/>
      <c r="C54" s="39"/>
      <c r="D54" s="39"/>
    </row>
    <row r="55" spans="1:4" x14ac:dyDescent="0.25">
      <c r="A55" s="21" t="s">
        <v>17</v>
      </c>
      <c r="B55" s="43">
        <f>B18</f>
        <v>0</v>
      </c>
      <c r="C55" s="44">
        <f>C18</f>
        <v>278358547.63</v>
      </c>
      <c r="D55" s="44">
        <f>D18</f>
        <v>278358547.63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1876114155.21</v>
      </c>
      <c r="D57" s="38">
        <f>D48+D49-D53+D55</f>
        <v>2001087128.2700005</v>
      </c>
    </row>
    <row r="58" spans="1:4" x14ac:dyDescent="0.25">
      <c r="A58" s="45"/>
      <c r="B58" s="46"/>
      <c r="C58" s="46"/>
      <c r="D58" s="46"/>
    </row>
    <row r="59" spans="1:4" x14ac:dyDescent="0.25">
      <c r="A59" s="28" t="s">
        <v>40</v>
      </c>
      <c r="B59" s="32">
        <f>B57-B49</f>
        <v>32277530</v>
      </c>
      <c r="C59" s="32">
        <f>C57-C49</f>
        <v>1899877827.8600001</v>
      </c>
      <c r="D59" s="32">
        <f>D57-D49</f>
        <v>2024850800.9200006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7">
        <f>B10</f>
        <v>10550591035</v>
      </c>
      <c r="C63" s="47">
        <f>C10</f>
        <v>8719263637.8099995</v>
      </c>
      <c r="D63" s="47">
        <f>D10</f>
        <v>8719263637.8099995</v>
      </c>
    </row>
    <row r="64" spans="1:4" x14ac:dyDescent="0.25">
      <c r="A64" s="28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19" t="s">
        <v>32</v>
      </c>
      <c r="B65" s="48">
        <f>+B39</f>
        <v>0</v>
      </c>
      <c r="C65" s="48">
        <f>+C39</f>
        <v>0</v>
      </c>
      <c r="D65" s="48">
        <f>+D39</f>
        <v>0</v>
      </c>
    </row>
    <row r="66" spans="1:4" x14ac:dyDescent="0.25">
      <c r="A66" s="19" t="s">
        <v>35</v>
      </c>
      <c r="B66" s="48">
        <f>+B42</f>
        <v>0</v>
      </c>
      <c r="C66" s="48">
        <f>+C42</f>
        <v>0</v>
      </c>
      <c r="D66" s="48">
        <f>+D42</f>
        <v>0</v>
      </c>
    </row>
    <row r="67" spans="1:4" x14ac:dyDescent="0.25">
      <c r="A67" s="35"/>
      <c r="B67" s="49"/>
      <c r="C67" s="49"/>
      <c r="D67" s="49"/>
    </row>
    <row r="68" spans="1:4" x14ac:dyDescent="0.25">
      <c r="A68" s="21" t="s">
        <v>42</v>
      </c>
      <c r="B68" s="48">
        <f>B15</f>
        <v>10550591035</v>
      </c>
      <c r="C68" s="48">
        <f>C15</f>
        <v>8395401854.8000002</v>
      </c>
      <c r="D68" s="48">
        <f>D15</f>
        <v>8390321831.4799995</v>
      </c>
    </row>
    <row r="69" spans="1:4" x14ac:dyDescent="0.25">
      <c r="A69" s="35"/>
      <c r="B69" s="49"/>
      <c r="C69" s="49"/>
      <c r="D69" s="49"/>
    </row>
    <row r="70" spans="1:4" x14ac:dyDescent="0.25">
      <c r="A70" s="21" t="s">
        <v>18</v>
      </c>
      <c r="B70" s="50">
        <f>B19</f>
        <v>0</v>
      </c>
      <c r="C70" s="51">
        <f>C19</f>
        <v>167694295.25999999</v>
      </c>
      <c r="D70" s="51">
        <f>D19</f>
        <v>167694295.25999999</v>
      </c>
    </row>
    <row r="71" spans="1:4" x14ac:dyDescent="0.25">
      <c r="A71" s="35"/>
      <c r="B71" s="49"/>
      <c r="C71" s="49"/>
      <c r="D71" s="49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491556078.26999927</v>
      </c>
      <c r="D72" s="26">
        <f>D63+D64-D68+D70</f>
        <v>496636101.58999991</v>
      </c>
    </row>
    <row r="73" spans="1:4" x14ac:dyDescent="0.25">
      <c r="A73" s="35"/>
      <c r="B73" s="49"/>
      <c r="C73" s="49"/>
      <c r="D73" s="49"/>
    </row>
    <row r="74" spans="1:4" x14ac:dyDescent="0.25">
      <c r="A74" s="28" t="s">
        <v>44</v>
      </c>
      <c r="B74" s="26">
        <f>B72-B64</f>
        <v>0</v>
      </c>
      <c r="C74" s="26">
        <f>C72-C64</f>
        <v>491556078.26999927</v>
      </c>
      <c r="D74" s="26">
        <f>D72-D64</f>
        <v>496636101.58999991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2020-03-18T17:59:17Z</dcterms:created>
  <dcterms:modified xsi:type="dcterms:W3CDTF">2020-03-18T18:00:00Z</dcterms:modified>
</cp:coreProperties>
</file>